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dore Clerk\Documents\Finances\Accounts\Accounts 2023-2024\Cash Book 2023 to 2024\"/>
    </mc:Choice>
  </mc:AlternateContent>
  <xr:revisionPtr revIDLastSave="0" documentId="13_ncr:1_{B6702EB5-2FD1-46CE-962C-C7C24298E680}" xr6:coauthVersionLast="47" xr6:coauthVersionMax="47" xr10:uidLastSave="{00000000-0000-0000-0000-000000000000}"/>
  <bookViews>
    <workbookView xWindow="-108" yWindow="-108" windowWidth="16608" windowHeight="8832" xr2:uid="{AE1E4C2E-EA4F-4387-B34D-4148E4B22E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" i="1" l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J31" i="1"/>
  <c r="H31" i="1"/>
  <c r="F31" i="1"/>
  <c r="J18" i="1"/>
  <c r="H18" i="1"/>
  <c r="F18" i="1"/>
  <c r="J12" i="1"/>
  <c r="H12" i="1"/>
  <c r="F12" i="1"/>
  <c r="F32" i="1" l="1"/>
  <c r="J32" i="1"/>
</calcChain>
</file>

<file path=xl/sharedStrings.xml><?xml version="1.0" encoding="utf-8"?>
<sst xmlns="http://schemas.openxmlformats.org/spreadsheetml/2006/main" count="137" uniqueCount="90">
  <si>
    <t>Date</t>
  </si>
  <si>
    <t>Chq no.</t>
  </si>
  <si>
    <t>Category</t>
  </si>
  <si>
    <t>Detail</t>
  </si>
  <si>
    <t>Payee</t>
  </si>
  <si>
    <t>Monthly</t>
  </si>
  <si>
    <t>Total</t>
  </si>
  <si>
    <t>Collectable</t>
  </si>
  <si>
    <t>lost</t>
  </si>
  <si>
    <t>Net</t>
  </si>
  <si>
    <t xml:space="preserve">Chair's </t>
  </si>
  <si>
    <t xml:space="preserve">Admin </t>
  </si>
  <si>
    <t>Ins.</t>
  </si>
  <si>
    <t>Audit</t>
  </si>
  <si>
    <t xml:space="preserve">Meeting </t>
  </si>
  <si>
    <t>Payroll /</t>
  </si>
  <si>
    <t>Subs</t>
  </si>
  <si>
    <t>Training</t>
  </si>
  <si>
    <t>Solictor</t>
  </si>
  <si>
    <t>Media</t>
  </si>
  <si>
    <t>Clerks</t>
  </si>
  <si>
    <t>Supplies</t>
  </si>
  <si>
    <t>Fresh</t>
  </si>
  <si>
    <t>Waste</t>
  </si>
  <si>
    <t>Electric</t>
  </si>
  <si>
    <t xml:space="preserve">Sanitary </t>
  </si>
  <si>
    <t>Salary</t>
  </si>
  <si>
    <t>Grass</t>
  </si>
  <si>
    <t>Main.</t>
  </si>
  <si>
    <t>Car Park Maint</t>
  </si>
  <si>
    <t>Assets</t>
  </si>
  <si>
    <t>highways</t>
  </si>
  <si>
    <t>Amount</t>
  </si>
  <si>
    <t>Fund</t>
  </si>
  <si>
    <t>Improv.</t>
  </si>
  <si>
    <t>Expenditure</t>
  </si>
  <si>
    <t>Vat</t>
  </si>
  <si>
    <t>Allowance</t>
  </si>
  <si>
    <t>Cost</t>
  </si>
  <si>
    <t>Room</t>
  </si>
  <si>
    <t>Penions</t>
  </si>
  <si>
    <t>Water</t>
  </si>
  <si>
    <t>Scheme</t>
  </si>
  <si>
    <t>April</t>
  </si>
  <si>
    <t>12.04.23</t>
  </si>
  <si>
    <t>Chairman's Allowance</t>
  </si>
  <si>
    <t>Plant display on gates</t>
  </si>
  <si>
    <t>Roger Hiskey</t>
  </si>
  <si>
    <t>29.04.23</t>
  </si>
  <si>
    <t>TP Jones Payroll Jan-March</t>
  </si>
  <si>
    <t>14.04.23</t>
  </si>
  <si>
    <t>Administration</t>
  </si>
  <si>
    <t>Waste Water Business Stream</t>
  </si>
  <si>
    <t>Business Stream</t>
  </si>
  <si>
    <t>`</t>
  </si>
  <si>
    <t>Clerk's Salary</t>
  </si>
  <si>
    <t>28.04.23</t>
  </si>
  <si>
    <t>Clerk's Misc room and travel</t>
  </si>
  <si>
    <t>Mary Philo</t>
  </si>
  <si>
    <t xml:space="preserve">Toilets </t>
  </si>
  <si>
    <t>02.05.23</t>
  </si>
  <si>
    <t>Street Cleaning</t>
  </si>
  <si>
    <t>May</t>
  </si>
  <si>
    <t>31.05.23</t>
  </si>
  <si>
    <t>Car Park Maintenance</t>
  </si>
  <si>
    <t>C Wilkinson</t>
  </si>
  <si>
    <t>Toilets</t>
  </si>
  <si>
    <t>Chairmans Allowance</t>
  </si>
  <si>
    <t>R Hiskey</t>
  </si>
  <si>
    <t>June</t>
  </si>
  <si>
    <t>06.06.23</t>
  </si>
  <si>
    <t>M Cuesden</t>
  </si>
  <si>
    <t>07.06.23</t>
  </si>
  <si>
    <t>Pension</t>
  </si>
  <si>
    <t>Edwards &amp;  Co</t>
  </si>
  <si>
    <t>08.06.23</t>
  </si>
  <si>
    <t>M Philo</t>
  </si>
  <si>
    <t>clerk' salary</t>
  </si>
  <si>
    <t>09.06.23</t>
  </si>
  <si>
    <t>KCS</t>
  </si>
  <si>
    <t>12.06.23</t>
  </si>
  <si>
    <t>14.06.23</t>
  </si>
  <si>
    <t>Sanitary Waste</t>
  </si>
  <si>
    <t>V R Sani</t>
  </si>
  <si>
    <t>Pett Parish Council - phone</t>
  </si>
  <si>
    <t>15.06.23</t>
  </si>
  <si>
    <t>Subscriptions</t>
  </si>
  <si>
    <t>KALC</t>
  </si>
  <si>
    <t>05.07.23</t>
  </si>
  <si>
    <t>Locum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</si>
</sst>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d/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7"/>
        <bgColor rgb="FFFF9900"/>
      </patternFill>
    </fill>
    <fill>
      <patternFill patternType="solid">
        <fgColor theme="7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2" fillId="3" borderId="1" xfId="0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164" fontId="1" fillId="2" borderId="2" xfId="0" applyNumberFormat="1" applyFont="1" applyFill="1" applyBorder="1"/>
    <xf numFmtId="2" fontId="1" fillId="3" borderId="1" xfId="0" applyNumberFormat="1" applyFont="1" applyFill="1" applyBorder="1"/>
    <xf numFmtId="15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1" fillId="4" borderId="4" xfId="0" applyNumberFormat="1" applyFont="1" applyFill="1" applyBorder="1"/>
    <xf numFmtId="164" fontId="1" fillId="2" borderId="4" xfId="0" applyNumberFormat="1" applyFont="1" applyFill="1" applyBorder="1"/>
    <xf numFmtId="164" fontId="2" fillId="0" borderId="4" xfId="0" applyNumberFormat="1" applyFont="1" applyBorder="1" applyAlignment="1">
      <alignment horizontal="right"/>
    </xf>
    <xf numFmtId="165" fontId="1" fillId="5" borderId="3" xfId="0" applyNumberFormat="1" applyFont="1" applyFill="1" applyBorder="1"/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/>
    <xf numFmtId="164" fontId="1" fillId="5" borderId="4" xfId="0" applyNumberFormat="1" applyFont="1" applyFill="1" applyBorder="1" applyAlignment="1">
      <alignment horizontal="right"/>
    </xf>
    <xf numFmtId="165" fontId="1" fillId="0" borderId="3" xfId="0" applyNumberFormat="1" applyFont="1" applyBorder="1"/>
    <xf numFmtId="164" fontId="1" fillId="4" borderId="4" xfId="0" applyNumberFormat="1" applyFont="1" applyFill="1" applyBorder="1" applyAlignment="1">
      <alignment horizontal="right"/>
    </xf>
    <xf numFmtId="2" fontId="2" fillId="0" borderId="1" xfId="0" applyNumberFormat="1" applyFont="1" applyBorder="1"/>
    <xf numFmtId="15" fontId="2" fillId="3" borderId="3" xfId="0" applyNumberFormat="1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/>
    <xf numFmtId="164" fontId="1" fillId="6" borderId="4" xfId="0" applyNumberFormat="1" applyFont="1" applyFill="1" applyBorder="1"/>
    <xf numFmtId="164" fontId="1" fillId="3" borderId="1" xfId="0" applyNumberFormat="1" applyFont="1" applyFill="1" applyBorder="1"/>
    <xf numFmtId="164" fontId="1" fillId="0" borderId="4" xfId="0" applyNumberFormat="1" applyFont="1" applyBorder="1" applyAlignment="1">
      <alignment horizontal="right" wrapText="1"/>
    </xf>
    <xf numFmtId="164" fontId="1" fillId="7" borderId="4" xfId="0" applyNumberFormat="1" applyFont="1" applyFill="1" applyBorder="1"/>
    <xf numFmtId="164" fontId="1" fillId="8" borderId="4" xfId="0" applyNumberFormat="1" applyFont="1" applyFill="1" applyBorder="1" applyAlignment="1">
      <alignment horizontal="right"/>
    </xf>
    <xf numFmtId="0" fontId="1" fillId="0" borderId="5" xfId="0" applyFont="1" applyBorder="1"/>
    <xf numFmtId="164" fontId="0" fillId="0" borderId="0" xfId="0" applyNumberFormat="1"/>
    <xf numFmtId="0" fontId="1" fillId="0" borderId="7" xfId="0" applyFont="1" applyBorder="1"/>
    <xf numFmtId="164" fontId="2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64" fontId="1" fillId="2" borderId="7" xfId="0" applyNumberFormat="1" applyFont="1" applyFill="1" applyBorder="1"/>
    <xf numFmtId="164" fontId="2" fillId="0" borderId="8" xfId="0" applyNumberFormat="1" applyFont="1" applyBorder="1"/>
    <xf numFmtId="0" fontId="1" fillId="0" borderId="6" xfId="0" applyFont="1" applyBorder="1"/>
    <xf numFmtId="164" fontId="2" fillId="0" borderId="6" xfId="0" applyNumberFormat="1" applyFont="1" applyBorder="1" applyAlignment="1">
      <alignment horizontal="right"/>
    </xf>
    <xf numFmtId="164" fontId="1" fillId="0" borderId="6" xfId="0" applyNumberFormat="1" applyFont="1" applyBorder="1"/>
    <xf numFmtId="164" fontId="2" fillId="0" borderId="6" xfId="0" applyNumberFormat="1" applyFont="1" applyBorder="1"/>
    <xf numFmtId="164" fontId="1" fillId="2" borderId="6" xfId="0" applyNumberFormat="1" applyFont="1" applyFill="1" applyBorder="1"/>
    <xf numFmtId="2" fontId="1" fillId="0" borderId="6" xfId="0" applyNumberFormat="1" applyFont="1" applyBorder="1"/>
    <xf numFmtId="164" fontId="1" fillId="0" borderId="9" xfId="0" applyNumberFormat="1" applyFont="1" applyBorder="1"/>
    <xf numFmtId="164" fontId="1" fillId="3" borderId="10" xfId="0" applyNumberFormat="1" applyFont="1" applyFill="1" applyBorder="1"/>
    <xf numFmtId="164" fontId="1" fillId="0" borderId="5" xfId="0" applyNumberFormat="1" applyFont="1" applyBorder="1"/>
    <xf numFmtId="164" fontId="1" fillId="3" borderId="5" xfId="0" applyNumberFormat="1" applyFont="1" applyFill="1" applyBorder="1"/>
    <xf numFmtId="164" fontId="1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11" xfId="0" applyNumberFormat="1" applyFont="1" applyBorder="1"/>
    <xf numFmtId="164" fontId="1" fillId="0" borderId="2" xfId="0" applyNumberFormat="1" applyFont="1" applyBorder="1"/>
    <xf numFmtId="164" fontId="1" fillId="0" borderId="12" xfId="0" applyNumberFormat="1" applyFont="1" applyBorder="1"/>
    <xf numFmtId="164" fontId="1" fillId="3" borderId="6" xfId="0" applyNumberFormat="1" applyFont="1" applyFill="1" applyBorder="1"/>
    <xf numFmtId="164" fontId="1" fillId="0" borderId="4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16C4-FF44-4689-9512-19AB339C09A9}">
  <dimension ref="A1:AN32"/>
  <sheetViews>
    <sheetView tabSelected="1" topLeftCell="A2" workbookViewId="0">
      <selection activeCell="E4" sqref="E4"/>
    </sheetView>
  </sheetViews>
  <sheetFormatPr defaultColWidth="7" defaultRowHeight="14.4" x14ac:dyDescent="0.3"/>
  <cols>
    <col min="3" max="3" width="9.5546875" customWidth="1"/>
    <col min="12" max="12" width="6.44140625" customWidth="1"/>
    <col min="14" max="14" width="5.77734375" customWidth="1"/>
    <col min="17" max="17" width="6.33203125" customWidth="1"/>
    <col min="18" max="18" width="5.88671875" customWidth="1"/>
    <col min="19" max="19" width="6.6640625" customWidth="1"/>
    <col min="20" max="20" width="6" customWidth="1"/>
    <col min="23" max="24" width="6.5546875" customWidth="1"/>
    <col min="25" max="25" width="6.109375" customWidth="1"/>
    <col min="26" max="26" width="5.88671875" customWidth="1"/>
    <col min="27" max="27" width="6.6640625" customWidth="1"/>
    <col min="28" max="28" width="6.109375" customWidth="1"/>
    <col min="29" max="29" width="4.88671875" customWidth="1"/>
    <col min="30" max="30" width="5.33203125" customWidth="1"/>
    <col min="31" max="31" width="6.44140625" bestFit="1" customWidth="1"/>
    <col min="34" max="34" width="5.5546875" customWidth="1"/>
    <col min="36" max="36" width="5.44140625" customWidth="1"/>
    <col min="37" max="37" width="5.21875" customWidth="1"/>
    <col min="38" max="38" width="5.77734375" customWidth="1"/>
    <col min="39" max="39" width="7.77734375" customWidth="1"/>
    <col min="40" max="40" width="11.109375" customWidth="1"/>
  </cols>
  <sheetData>
    <row r="1" spans="1:39" ht="21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/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8" t="s">
        <v>16</v>
      </c>
      <c r="S1" s="44" t="s">
        <v>17</v>
      </c>
      <c r="T1" s="44" t="s">
        <v>18</v>
      </c>
      <c r="U1" s="55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21</v>
      </c>
      <c r="AF1" s="3" t="s">
        <v>26</v>
      </c>
      <c r="AG1" s="5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6" t="s">
        <v>35</v>
      </c>
    </row>
    <row r="2" spans="1:39" x14ac:dyDescent="0.3">
      <c r="A2" s="1"/>
      <c r="B2" s="2"/>
      <c r="C2" s="1"/>
      <c r="D2" s="1"/>
      <c r="E2" s="1"/>
      <c r="F2" s="1" t="s">
        <v>6</v>
      </c>
      <c r="G2" s="3"/>
      <c r="H2" s="3" t="s">
        <v>36</v>
      </c>
      <c r="I2" s="3" t="s">
        <v>36</v>
      </c>
      <c r="J2" s="3"/>
      <c r="K2" s="4"/>
      <c r="L2" s="3" t="s">
        <v>37</v>
      </c>
      <c r="M2" s="3" t="s">
        <v>38</v>
      </c>
      <c r="N2" s="3"/>
      <c r="O2" s="3"/>
      <c r="P2" s="3" t="s">
        <v>39</v>
      </c>
      <c r="Q2" s="3" t="s">
        <v>40</v>
      </c>
      <c r="R2" s="48"/>
      <c r="S2" s="44"/>
      <c r="T2" s="44"/>
      <c r="U2" s="55"/>
      <c r="V2" s="3" t="s">
        <v>26</v>
      </c>
      <c r="W2" s="3"/>
      <c r="X2" s="3" t="s">
        <v>41</v>
      </c>
      <c r="Y2" s="3" t="s">
        <v>41</v>
      </c>
      <c r="Z2" s="3"/>
      <c r="AA2" s="3" t="s">
        <v>23</v>
      </c>
      <c r="AB2" s="3"/>
      <c r="AC2" s="3"/>
      <c r="AD2" s="3"/>
      <c r="AE2" s="3"/>
      <c r="AF2" s="3"/>
      <c r="AG2" s="5"/>
      <c r="AH2" s="3"/>
      <c r="AI2" s="3"/>
      <c r="AJ2" s="3"/>
      <c r="AK2" s="3"/>
      <c r="AL2" s="3" t="s">
        <v>42</v>
      </c>
      <c r="AM2" s="6"/>
    </row>
    <row r="3" spans="1:39" x14ac:dyDescent="0.3">
      <c r="A3" s="7" t="s">
        <v>43</v>
      </c>
      <c r="B3" s="8"/>
      <c r="C3" s="8"/>
      <c r="D3" s="8"/>
      <c r="E3" s="8"/>
      <c r="F3" s="8"/>
      <c r="G3" s="9"/>
      <c r="H3" s="9"/>
      <c r="I3" s="9"/>
      <c r="J3" s="9"/>
      <c r="K3" s="10"/>
      <c r="L3" s="9"/>
      <c r="M3" s="9"/>
      <c r="N3" s="9"/>
      <c r="O3" s="9"/>
      <c r="P3" s="9"/>
      <c r="Q3" s="9"/>
      <c r="R3" s="49"/>
      <c r="S3" s="57"/>
      <c r="T3" s="57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1"/>
    </row>
    <row r="4" spans="1:39" x14ac:dyDescent="0.3">
      <c r="A4" s="12" t="s">
        <v>44</v>
      </c>
      <c r="B4" s="13">
        <v>1822</v>
      </c>
      <c r="C4" s="14" t="s">
        <v>45</v>
      </c>
      <c r="D4" s="14" t="s">
        <v>46</v>
      </c>
      <c r="E4" s="14" t="s">
        <v>47</v>
      </c>
      <c r="F4" s="14"/>
      <c r="G4" s="15">
        <v>57.93</v>
      </c>
      <c r="H4" s="16"/>
      <c r="I4" s="17"/>
      <c r="J4" s="15">
        <v>57.93</v>
      </c>
      <c r="K4" s="18"/>
      <c r="L4" s="15">
        <v>57.93</v>
      </c>
      <c r="M4" s="16"/>
      <c r="N4" s="16"/>
      <c r="O4" s="16"/>
      <c r="P4" s="16"/>
      <c r="Q4" s="16"/>
      <c r="R4" s="50"/>
      <c r="S4" s="44"/>
      <c r="T4" s="44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6"/>
    </row>
    <row r="5" spans="1:39" x14ac:dyDescent="0.3">
      <c r="A5" s="20" t="s">
        <v>48</v>
      </c>
      <c r="B5" s="21">
        <v>1813</v>
      </c>
      <c r="C5" s="22"/>
      <c r="D5" s="22" t="s">
        <v>49</v>
      </c>
      <c r="E5" s="22"/>
      <c r="F5" s="22"/>
      <c r="G5" s="23">
        <v>64.400000000000006</v>
      </c>
      <c r="H5" s="15">
        <v>10.73</v>
      </c>
      <c r="I5" s="17"/>
      <c r="J5" s="15">
        <v>53.67</v>
      </c>
      <c r="K5" s="18"/>
      <c r="L5" s="16"/>
      <c r="M5" s="58"/>
      <c r="N5" s="16"/>
      <c r="O5" s="16"/>
      <c r="P5" s="16"/>
      <c r="Q5" s="15">
        <v>64.400000000000006</v>
      </c>
      <c r="R5" s="50"/>
      <c r="S5" s="44"/>
      <c r="T5" s="44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6"/>
    </row>
    <row r="6" spans="1:39" x14ac:dyDescent="0.3">
      <c r="A6" s="12" t="s">
        <v>50</v>
      </c>
      <c r="B6" s="13">
        <v>1821</v>
      </c>
      <c r="C6" s="14" t="s">
        <v>51</v>
      </c>
      <c r="D6" s="14" t="s">
        <v>52</v>
      </c>
      <c r="E6" s="14" t="s">
        <v>53</v>
      </c>
      <c r="F6" s="14"/>
      <c r="G6" s="15">
        <v>113.23</v>
      </c>
      <c r="H6" s="16"/>
      <c r="I6" s="17"/>
      <c r="J6" s="15">
        <v>113.23</v>
      </c>
      <c r="K6" s="18"/>
      <c r="L6" s="16"/>
      <c r="M6" s="16"/>
      <c r="N6" s="16"/>
      <c r="O6" s="16"/>
      <c r="P6" s="16"/>
      <c r="Q6" s="16"/>
      <c r="R6" s="50"/>
      <c r="S6" s="44"/>
      <c r="T6" s="44"/>
      <c r="U6" s="16" t="s">
        <v>54</v>
      </c>
      <c r="V6" s="16"/>
      <c r="W6" s="16"/>
      <c r="X6" s="16"/>
      <c r="Y6" s="15">
        <v>113.23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6"/>
    </row>
    <row r="7" spans="1:39" x14ac:dyDescent="0.3">
      <c r="A7" s="24" t="s">
        <v>48</v>
      </c>
      <c r="B7" s="13">
        <v>1823</v>
      </c>
      <c r="C7" s="14" t="s">
        <v>51</v>
      </c>
      <c r="D7" s="14" t="s">
        <v>55</v>
      </c>
      <c r="E7" s="14"/>
      <c r="F7" s="14"/>
      <c r="G7" s="15">
        <v>500</v>
      </c>
      <c r="H7" s="16"/>
      <c r="I7" s="17"/>
      <c r="J7" s="15">
        <v>500</v>
      </c>
      <c r="K7" s="18"/>
      <c r="L7" s="16"/>
      <c r="M7" s="16"/>
      <c r="N7" s="16"/>
      <c r="O7" s="16"/>
      <c r="P7" s="16"/>
      <c r="Q7" s="16"/>
      <c r="R7" s="50"/>
      <c r="S7" s="44"/>
      <c r="T7" s="44"/>
      <c r="U7" s="16"/>
      <c r="V7" s="15">
        <v>500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6"/>
    </row>
    <row r="8" spans="1:39" x14ac:dyDescent="0.3">
      <c r="A8" s="24" t="s">
        <v>56</v>
      </c>
      <c r="B8" s="13">
        <v>1825</v>
      </c>
      <c r="C8" s="14" t="s">
        <v>51</v>
      </c>
      <c r="D8" s="14" t="s">
        <v>57</v>
      </c>
      <c r="E8" s="14" t="s">
        <v>58</v>
      </c>
      <c r="F8" s="14"/>
      <c r="G8" s="15">
        <v>53.83</v>
      </c>
      <c r="H8" s="16"/>
      <c r="I8" s="17"/>
      <c r="J8" s="15">
        <v>53.83</v>
      </c>
      <c r="K8" s="18"/>
      <c r="L8" s="16"/>
      <c r="M8" s="16"/>
      <c r="N8" s="16"/>
      <c r="O8" s="16"/>
      <c r="P8" s="16"/>
      <c r="Q8" s="16"/>
      <c r="R8" s="50"/>
      <c r="S8" s="44"/>
      <c r="T8" s="44"/>
      <c r="U8" s="16"/>
      <c r="V8" s="15">
        <v>53.83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6"/>
    </row>
    <row r="9" spans="1:39" x14ac:dyDescent="0.3">
      <c r="A9" s="12" t="s">
        <v>48</v>
      </c>
      <c r="B9" s="13">
        <v>1827</v>
      </c>
      <c r="C9" s="14" t="s">
        <v>59</v>
      </c>
      <c r="D9" s="14" t="s">
        <v>26</v>
      </c>
      <c r="E9" s="14"/>
      <c r="F9" s="14"/>
      <c r="G9" s="15">
        <v>179.63</v>
      </c>
      <c r="H9" s="16"/>
      <c r="I9" s="25">
        <v>0</v>
      </c>
      <c r="J9" s="15">
        <v>179.63</v>
      </c>
      <c r="K9" s="18"/>
      <c r="L9" s="16"/>
      <c r="M9" s="16"/>
      <c r="N9" s="16"/>
      <c r="O9" s="16"/>
      <c r="P9" s="16"/>
      <c r="Q9" s="16"/>
      <c r="R9" s="50"/>
      <c r="S9" s="44"/>
      <c r="T9" s="44"/>
      <c r="U9" s="16"/>
      <c r="V9" s="16"/>
      <c r="W9" s="16"/>
      <c r="X9" s="16"/>
      <c r="Y9" s="16"/>
      <c r="Z9" s="16"/>
      <c r="AA9" s="16"/>
      <c r="AB9" s="15">
        <v>179.63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6"/>
    </row>
    <row r="10" spans="1:39" x14ac:dyDescent="0.3">
      <c r="A10" s="24" t="s">
        <v>60</v>
      </c>
      <c r="B10" s="13">
        <v>1824</v>
      </c>
      <c r="C10" s="14" t="s">
        <v>51</v>
      </c>
      <c r="D10" s="14" t="s">
        <v>55</v>
      </c>
      <c r="E10" s="14"/>
      <c r="F10" s="14"/>
      <c r="G10" s="15">
        <v>466.1</v>
      </c>
      <c r="H10" s="16"/>
      <c r="I10" s="17"/>
      <c r="J10" s="15">
        <v>466.1</v>
      </c>
      <c r="K10" s="18"/>
      <c r="L10" s="16"/>
      <c r="M10" s="16"/>
      <c r="N10" s="16"/>
      <c r="O10" s="16"/>
      <c r="P10" s="16"/>
      <c r="Q10" s="16"/>
      <c r="R10" s="50"/>
      <c r="S10" s="44"/>
      <c r="T10" s="44"/>
      <c r="U10" s="16"/>
      <c r="V10" s="15">
        <v>466.1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6"/>
    </row>
    <row r="11" spans="1:39" x14ac:dyDescent="0.3">
      <c r="A11" s="12" t="s">
        <v>48</v>
      </c>
      <c r="B11" s="13">
        <v>1828</v>
      </c>
      <c r="C11" s="14" t="s">
        <v>61</v>
      </c>
      <c r="D11" s="14" t="s">
        <v>26</v>
      </c>
      <c r="E11" s="14"/>
      <c r="F11" s="14"/>
      <c r="G11" s="15">
        <v>374</v>
      </c>
      <c r="H11" s="16"/>
      <c r="I11" s="17"/>
      <c r="J11" s="15">
        <v>374</v>
      </c>
      <c r="K11" s="18"/>
      <c r="L11" s="16"/>
      <c r="M11" s="16"/>
      <c r="N11" s="16"/>
      <c r="O11" s="16"/>
      <c r="P11" s="16"/>
      <c r="Q11" s="16"/>
      <c r="R11" s="50"/>
      <c r="S11" s="44"/>
      <c r="T11" s="4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5">
        <v>374</v>
      </c>
      <c r="AG11" s="16"/>
      <c r="AH11" s="16"/>
      <c r="AI11" s="16"/>
      <c r="AJ11" s="16"/>
      <c r="AK11" s="16"/>
      <c r="AL11" s="16"/>
      <c r="AM11" s="6"/>
    </row>
    <row r="12" spans="1:39" x14ac:dyDescent="0.3">
      <c r="A12" s="12"/>
      <c r="B12" s="14"/>
      <c r="C12" s="14"/>
      <c r="D12" s="14"/>
      <c r="E12" s="14"/>
      <c r="F12" s="19">
        <f>SUM(G4:G11)</f>
        <v>1809.12</v>
      </c>
      <c r="G12" s="16"/>
      <c r="H12" s="19">
        <f>SUM(H5:H11)</f>
        <v>10.73</v>
      </c>
      <c r="I12" s="16"/>
      <c r="J12" s="19">
        <f>SUM(J4:J11)</f>
        <v>1798.3899999999999</v>
      </c>
      <c r="K12" s="18"/>
      <c r="L12" s="16"/>
      <c r="M12" s="16"/>
      <c r="N12" s="16"/>
      <c r="O12" s="16"/>
      <c r="P12" s="16"/>
      <c r="Q12" s="16"/>
      <c r="R12" s="50"/>
      <c r="S12" s="44"/>
      <c r="T12" s="44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26"/>
    </row>
    <row r="13" spans="1:39" x14ac:dyDescent="0.3">
      <c r="A13" s="27" t="s">
        <v>62</v>
      </c>
      <c r="B13" s="28"/>
      <c r="C13" s="28"/>
      <c r="D13" s="28"/>
      <c r="E13" s="28"/>
      <c r="F13" s="29"/>
      <c r="G13" s="29"/>
      <c r="H13" s="29"/>
      <c r="I13" s="29"/>
      <c r="J13" s="29"/>
      <c r="K13" s="30"/>
      <c r="L13" s="29"/>
      <c r="M13" s="29"/>
      <c r="N13" s="29"/>
      <c r="O13" s="29"/>
      <c r="P13" s="29"/>
      <c r="Q13" s="29"/>
      <c r="R13" s="51"/>
      <c r="S13" s="57"/>
      <c r="T13" s="57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1"/>
    </row>
    <row r="14" spans="1:39" x14ac:dyDescent="0.3">
      <c r="A14" s="12" t="s">
        <v>63</v>
      </c>
      <c r="B14" s="13">
        <v>1832</v>
      </c>
      <c r="C14" s="22" t="s">
        <v>51</v>
      </c>
      <c r="D14" s="22" t="s">
        <v>64</v>
      </c>
      <c r="E14" s="22" t="s">
        <v>65</v>
      </c>
      <c r="F14" s="14"/>
      <c r="G14" s="15">
        <v>131.53</v>
      </c>
      <c r="H14" s="16"/>
      <c r="I14" s="16"/>
      <c r="J14" s="15">
        <v>131.53</v>
      </c>
      <c r="K14" s="18"/>
      <c r="L14" s="16"/>
      <c r="M14" s="16"/>
      <c r="N14" s="16"/>
      <c r="O14" s="16"/>
      <c r="P14" s="16"/>
      <c r="Q14" s="16"/>
      <c r="R14" s="50"/>
      <c r="S14" s="44"/>
      <c r="T14" s="44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32">
        <v>131.53</v>
      </c>
      <c r="AH14" s="16"/>
      <c r="AI14" s="16"/>
      <c r="AJ14" s="16"/>
      <c r="AK14" s="16"/>
      <c r="AL14" s="16"/>
      <c r="AM14" s="6"/>
    </row>
    <row r="15" spans="1:39" x14ac:dyDescent="0.3">
      <c r="A15" s="12" t="s">
        <v>63</v>
      </c>
      <c r="B15" s="13">
        <v>1837</v>
      </c>
      <c r="C15" s="14" t="s">
        <v>61</v>
      </c>
      <c r="D15" s="14" t="s">
        <v>26</v>
      </c>
      <c r="E15" s="14"/>
      <c r="F15" s="14"/>
      <c r="G15" s="15">
        <v>308</v>
      </c>
      <c r="H15" s="16"/>
      <c r="I15" s="15">
        <v>0</v>
      </c>
      <c r="J15" s="15">
        <v>308</v>
      </c>
      <c r="K15" s="18"/>
      <c r="L15" s="16"/>
      <c r="M15" s="16"/>
      <c r="N15" s="16"/>
      <c r="O15" s="16"/>
      <c r="P15" s="16"/>
      <c r="Q15" s="16"/>
      <c r="R15" s="50"/>
      <c r="S15" s="44"/>
      <c r="T15" s="44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5">
        <v>308</v>
      </c>
      <c r="AG15" s="16"/>
      <c r="AH15" s="16"/>
      <c r="AI15" s="16"/>
      <c r="AJ15" s="16"/>
      <c r="AK15" s="16"/>
      <c r="AL15" s="16"/>
      <c r="AM15" s="6"/>
    </row>
    <row r="16" spans="1:39" x14ac:dyDescent="0.3">
      <c r="A16" s="12" t="s">
        <v>63</v>
      </c>
      <c r="B16" s="13">
        <v>1839</v>
      </c>
      <c r="C16" s="14" t="s">
        <v>66</v>
      </c>
      <c r="D16" s="14" t="s">
        <v>26</v>
      </c>
      <c r="E16" s="14"/>
      <c r="F16" s="14"/>
      <c r="G16" s="15">
        <v>176</v>
      </c>
      <c r="H16" s="16"/>
      <c r="I16" s="15">
        <v>0</v>
      </c>
      <c r="J16" s="15">
        <v>176</v>
      </c>
      <c r="K16" s="18"/>
      <c r="L16" s="16"/>
      <c r="M16" s="16"/>
      <c r="N16" s="16"/>
      <c r="O16" s="16"/>
      <c r="P16" s="16"/>
      <c r="Q16" s="16"/>
      <c r="R16" s="50"/>
      <c r="S16" s="44"/>
      <c r="T16" s="44"/>
      <c r="U16" s="16"/>
      <c r="V16" s="16"/>
      <c r="W16" s="16"/>
      <c r="X16" s="16"/>
      <c r="Y16" s="16"/>
      <c r="Z16" s="16"/>
      <c r="AA16" s="16"/>
      <c r="AB16" s="15">
        <v>176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6"/>
    </row>
    <row r="17" spans="1:40" x14ac:dyDescent="0.3">
      <c r="A17" s="12" t="s">
        <v>63</v>
      </c>
      <c r="B17" s="13">
        <v>1834</v>
      </c>
      <c r="C17" s="14" t="s">
        <v>51</v>
      </c>
      <c r="D17" s="14" t="s">
        <v>67</v>
      </c>
      <c r="E17" s="14" t="s">
        <v>68</v>
      </c>
      <c r="F17" s="14"/>
      <c r="G17" s="15">
        <v>34.47</v>
      </c>
      <c r="H17" s="16"/>
      <c r="I17" s="16"/>
      <c r="J17" s="15">
        <v>34.47</v>
      </c>
      <c r="K17" s="18"/>
      <c r="L17" s="15">
        <v>34.47</v>
      </c>
      <c r="M17" s="16"/>
      <c r="N17" s="16"/>
      <c r="O17" s="16"/>
      <c r="P17" s="16"/>
      <c r="Q17" s="16"/>
      <c r="R17" s="50"/>
      <c r="S17" s="44"/>
      <c r="T17" s="44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6"/>
    </row>
    <row r="18" spans="1:40" x14ac:dyDescent="0.3">
      <c r="A18" s="12"/>
      <c r="B18" s="14"/>
      <c r="C18" s="14"/>
      <c r="D18" s="14"/>
      <c r="E18" s="14"/>
      <c r="F18" s="19">
        <f>SUM(G14:G17)</f>
        <v>650</v>
      </c>
      <c r="G18" s="16"/>
      <c r="H18" s="19">
        <f>SUM(H17)</f>
        <v>0</v>
      </c>
      <c r="I18" s="16"/>
      <c r="J18" s="19">
        <f>SUM(J14:J17)</f>
        <v>650</v>
      </c>
      <c r="K18" s="18"/>
      <c r="L18" s="16"/>
      <c r="M18" s="16"/>
      <c r="N18" s="16"/>
      <c r="O18" s="16"/>
      <c r="P18" s="16"/>
      <c r="Q18" s="16"/>
      <c r="R18" s="50"/>
      <c r="S18" s="44"/>
      <c r="T18" s="44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6"/>
    </row>
    <row r="19" spans="1:40" x14ac:dyDescent="0.3">
      <c r="A19" s="27" t="s">
        <v>69</v>
      </c>
      <c r="B19" s="28"/>
      <c r="C19" s="28"/>
      <c r="D19" s="28"/>
      <c r="E19" s="28"/>
      <c r="F19" s="29"/>
      <c r="G19" s="33"/>
      <c r="H19" s="29"/>
      <c r="I19" s="29"/>
      <c r="J19" s="29"/>
      <c r="K19" s="30"/>
      <c r="L19" s="29"/>
      <c r="M19" s="29"/>
      <c r="N19" s="29"/>
      <c r="O19" s="29"/>
      <c r="P19" s="29"/>
      <c r="Q19" s="29"/>
      <c r="R19" s="51"/>
      <c r="S19" s="57"/>
      <c r="T19" s="5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11"/>
    </row>
    <row r="20" spans="1:40" x14ac:dyDescent="0.3">
      <c r="A20" s="12" t="s">
        <v>70</v>
      </c>
      <c r="B20" s="13">
        <v>1829</v>
      </c>
      <c r="C20" s="14" t="s">
        <v>51</v>
      </c>
      <c r="D20" s="14" t="s">
        <v>13</v>
      </c>
      <c r="E20" s="14" t="s">
        <v>71</v>
      </c>
      <c r="F20" s="14"/>
      <c r="G20" s="34">
        <v>355</v>
      </c>
      <c r="H20" s="16"/>
      <c r="I20" s="16"/>
      <c r="J20" s="15">
        <v>355</v>
      </c>
      <c r="K20" s="18"/>
      <c r="L20" s="16"/>
      <c r="M20" s="16"/>
      <c r="N20" s="16"/>
      <c r="O20" s="15">
        <v>355</v>
      </c>
      <c r="P20" s="16"/>
      <c r="Q20" s="16"/>
      <c r="R20" s="50"/>
      <c r="S20" s="44"/>
      <c r="T20" s="44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6"/>
    </row>
    <row r="21" spans="1:40" x14ac:dyDescent="0.3">
      <c r="A21" s="12" t="s">
        <v>72</v>
      </c>
      <c r="B21" s="13">
        <v>1833</v>
      </c>
      <c r="C21" s="14" t="s">
        <v>51</v>
      </c>
      <c r="D21" s="14" t="s">
        <v>73</v>
      </c>
      <c r="E21" s="14" t="s">
        <v>74</v>
      </c>
      <c r="F21" s="14"/>
      <c r="G21" s="34">
        <v>72</v>
      </c>
      <c r="H21" s="15">
        <v>12</v>
      </c>
      <c r="I21" s="16"/>
      <c r="J21" s="15">
        <v>60</v>
      </c>
      <c r="K21" s="18"/>
      <c r="L21" s="16"/>
      <c r="M21" s="16"/>
      <c r="N21" s="16"/>
      <c r="O21" s="16"/>
      <c r="P21" s="16"/>
      <c r="Q21" s="15">
        <v>72</v>
      </c>
      <c r="R21" s="50"/>
      <c r="S21" s="44"/>
      <c r="T21" s="44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6"/>
    </row>
    <row r="22" spans="1:40" x14ac:dyDescent="0.3">
      <c r="A22" s="12" t="s">
        <v>75</v>
      </c>
      <c r="B22" s="13">
        <v>1831</v>
      </c>
      <c r="C22" s="14" t="s">
        <v>51</v>
      </c>
      <c r="D22" s="14" t="s">
        <v>11</v>
      </c>
      <c r="E22" s="14" t="s">
        <v>76</v>
      </c>
      <c r="F22" s="14"/>
      <c r="G22" s="34">
        <v>76.69</v>
      </c>
      <c r="H22" s="16"/>
      <c r="I22" s="16"/>
      <c r="J22" s="15">
        <v>76.69</v>
      </c>
      <c r="K22" s="18"/>
      <c r="L22" s="16"/>
      <c r="M22" s="15">
        <v>76.69</v>
      </c>
      <c r="N22" s="16"/>
      <c r="O22" s="16"/>
      <c r="P22" s="16"/>
      <c r="Q22" s="16"/>
      <c r="R22" s="50"/>
      <c r="S22" s="44"/>
      <c r="T22" s="44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6"/>
    </row>
    <row r="23" spans="1:40" x14ac:dyDescent="0.3">
      <c r="A23" s="12" t="s">
        <v>75</v>
      </c>
      <c r="B23" s="13">
        <v>1838</v>
      </c>
      <c r="C23" s="14" t="s">
        <v>51</v>
      </c>
      <c r="D23" s="14" t="s">
        <v>77</v>
      </c>
      <c r="E23" s="14"/>
      <c r="F23" s="14"/>
      <c r="G23" s="34">
        <v>1241.5</v>
      </c>
      <c r="H23" s="16"/>
      <c r="I23" s="16"/>
      <c r="J23" s="15">
        <v>1241.5</v>
      </c>
      <c r="K23" s="18"/>
      <c r="L23" s="16"/>
      <c r="M23" s="16"/>
      <c r="N23" s="16"/>
      <c r="O23" s="16"/>
      <c r="P23" s="16"/>
      <c r="Q23" s="16"/>
      <c r="R23" s="50"/>
      <c r="S23" s="44"/>
      <c r="T23" s="44"/>
      <c r="U23" s="16"/>
      <c r="V23" s="15">
        <v>1241.5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6"/>
    </row>
    <row r="24" spans="1:40" x14ac:dyDescent="0.3">
      <c r="A24" s="12" t="s">
        <v>78</v>
      </c>
      <c r="B24" s="13">
        <v>1842</v>
      </c>
      <c r="C24" s="14" t="s">
        <v>66</v>
      </c>
      <c r="D24" s="14" t="s">
        <v>21</v>
      </c>
      <c r="E24" s="14" t="s">
        <v>79</v>
      </c>
      <c r="F24" s="14"/>
      <c r="G24" s="34">
        <v>69.56</v>
      </c>
      <c r="H24" s="15">
        <v>11.59</v>
      </c>
      <c r="I24" s="16"/>
      <c r="J24" s="15">
        <v>57.97</v>
      </c>
      <c r="K24" s="18"/>
      <c r="L24" s="16"/>
      <c r="M24" s="16"/>
      <c r="N24" s="16"/>
      <c r="O24" s="16"/>
      <c r="P24" s="16"/>
      <c r="Q24" s="16"/>
      <c r="R24" s="50"/>
      <c r="S24" s="44"/>
      <c r="T24" s="44"/>
      <c r="U24" s="16"/>
      <c r="V24" s="16"/>
      <c r="W24" s="15">
        <v>69.56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6"/>
    </row>
    <row r="25" spans="1:40" x14ac:dyDescent="0.3">
      <c r="A25" s="12" t="s">
        <v>80</v>
      </c>
      <c r="B25" s="13">
        <v>1841</v>
      </c>
      <c r="C25" s="14" t="s">
        <v>51</v>
      </c>
      <c r="D25" s="14" t="s">
        <v>11</v>
      </c>
      <c r="E25" s="14" t="s">
        <v>76</v>
      </c>
      <c r="F25" s="14"/>
      <c r="G25" s="34">
        <v>39.54</v>
      </c>
      <c r="H25" s="15">
        <v>6.59</v>
      </c>
      <c r="I25" s="16"/>
      <c r="J25" s="15">
        <v>32.950000000000003</v>
      </c>
      <c r="K25" s="18"/>
      <c r="L25" s="16"/>
      <c r="M25" s="15">
        <v>39.54</v>
      </c>
      <c r="N25" s="16"/>
      <c r="O25" s="16"/>
      <c r="P25" s="16"/>
      <c r="Q25" s="16"/>
      <c r="R25" s="50"/>
      <c r="S25" s="44"/>
      <c r="T25" s="44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6"/>
    </row>
    <row r="26" spans="1:40" x14ac:dyDescent="0.3">
      <c r="A26" s="12" t="s">
        <v>80</v>
      </c>
      <c r="B26" s="13">
        <v>1843</v>
      </c>
      <c r="C26" s="14" t="s">
        <v>51</v>
      </c>
      <c r="D26" s="14" t="s">
        <v>77</v>
      </c>
      <c r="E26" s="14" t="s">
        <v>89</v>
      </c>
      <c r="F26" s="14"/>
      <c r="G26" s="34">
        <v>220</v>
      </c>
      <c r="H26" s="16"/>
      <c r="I26" s="16"/>
      <c r="J26" s="15">
        <v>220</v>
      </c>
      <c r="K26" s="18"/>
      <c r="L26" s="16"/>
      <c r="M26" s="16"/>
      <c r="N26" s="16"/>
      <c r="O26" s="16"/>
      <c r="P26" s="16"/>
      <c r="Q26" s="16"/>
      <c r="R26" s="50"/>
      <c r="S26" s="44"/>
      <c r="T26" s="44"/>
      <c r="U26" s="16"/>
      <c r="V26" s="15">
        <v>220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6"/>
    </row>
    <row r="27" spans="1:40" x14ac:dyDescent="0.3">
      <c r="A27" s="12" t="s">
        <v>81</v>
      </c>
      <c r="B27" s="13">
        <v>1830</v>
      </c>
      <c r="C27" s="14" t="s">
        <v>66</v>
      </c>
      <c r="D27" s="14" t="s">
        <v>82</v>
      </c>
      <c r="E27" s="14" t="s">
        <v>83</v>
      </c>
      <c r="F27" s="14"/>
      <c r="G27" s="34">
        <v>54.91</v>
      </c>
      <c r="H27" s="15">
        <v>9.15</v>
      </c>
      <c r="I27" s="16"/>
      <c r="J27" s="15">
        <v>45.76</v>
      </c>
      <c r="K27" s="18"/>
      <c r="L27" s="16"/>
      <c r="M27" s="16"/>
      <c r="N27" s="16"/>
      <c r="O27" s="16"/>
      <c r="P27" s="16"/>
      <c r="Q27" s="16"/>
      <c r="R27" s="50"/>
      <c r="S27" s="44"/>
      <c r="T27" s="44"/>
      <c r="U27" s="16"/>
      <c r="V27" s="16"/>
      <c r="W27" s="16"/>
      <c r="X27" s="16"/>
      <c r="Y27" s="16"/>
      <c r="Z27" s="16"/>
      <c r="AA27" s="15">
        <v>54.91</v>
      </c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6"/>
    </row>
    <row r="28" spans="1:40" x14ac:dyDescent="0.3">
      <c r="A28" s="12" t="s">
        <v>81</v>
      </c>
      <c r="B28" s="13">
        <v>1844</v>
      </c>
      <c r="C28" s="14" t="s">
        <v>51</v>
      </c>
      <c r="D28" s="14" t="s">
        <v>11</v>
      </c>
      <c r="E28" s="35" t="s">
        <v>84</v>
      </c>
      <c r="F28" s="14"/>
      <c r="G28" s="34">
        <v>10.4</v>
      </c>
      <c r="H28" s="16"/>
      <c r="I28" s="16"/>
      <c r="J28" s="15">
        <v>10.4</v>
      </c>
      <c r="K28" s="18"/>
      <c r="L28" s="16"/>
      <c r="M28" s="15">
        <v>10.4</v>
      </c>
      <c r="N28" s="16"/>
      <c r="O28" s="16"/>
      <c r="P28" s="16"/>
      <c r="Q28" s="16"/>
      <c r="R28" s="50"/>
      <c r="S28" s="44"/>
      <c r="T28" s="44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6"/>
    </row>
    <row r="29" spans="1:40" x14ac:dyDescent="0.3">
      <c r="A29" s="12" t="s">
        <v>85</v>
      </c>
      <c r="B29" s="13">
        <v>1835</v>
      </c>
      <c r="C29" s="14" t="s">
        <v>51</v>
      </c>
      <c r="D29" s="14" t="s">
        <v>86</v>
      </c>
      <c r="E29" s="14" t="s">
        <v>87</v>
      </c>
      <c r="F29" s="14"/>
      <c r="G29" s="34">
        <v>410.1</v>
      </c>
      <c r="H29" s="15">
        <v>68.349999999999994</v>
      </c>
      <c r="I29" s="16"/>
      <c r="J29" s="15">
        <v>341.75</v>
      </c>
      <c r="K29" s="18"/>
      <c r="L29" s="16"/>
      <c r="M29" s="16"/>
      <c r="N29" s="16"/>
      <c r="O29" s="16"/>
      <c r="P29" s="16"/>
      <c r="Q29" s="16"/>
      <c r="R29" s="52">
        <v>410.1</v>
      </c>
      <c r="S29" s="44"/>
      <c r="T29" s="44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6"/>
    </row>
    <row r="30" spans="1:40" x14ac:dyDescent="0.3">
      <c r="A30" s="12" t="s">
        <v>88</v>
      </c>
      <c r="B30" s="13">
        <v>1840</v>
      </c>
      <c r="C30" s="14" t="s">
        <v>66</v>
      </c>
      <c r="D30" s="14" t="s">
        <v>26</v>
      </c>
      <c r="E30" s="14"/>
      <c r="F30" s="14"/>
      <c r="G30" s="34">
        <v>168.63</v>
      </c>
      <c r="H30" s="16"/>
      <c r="I30" s="16"/>
      <c r="J30" s="15">
        <v>168.63</v>
      </c>
      <c r="K30" s="18"/>
      <c r="L30" s="16"/>
      <c r="M30" s="16"/>
      <c r="N30" s="16"/>
      <c r="O30" s="16"/>
      <c r="P30" s="16"/>
      <c r="Q30" s="16"/>
      <c r="R30" s="50"/>
      <c r="S30" s="44"/>
      <c r="T30" s="44"/>
      <c r="U30" s="16"/>
      <c r="V30" s="16"/>
      <c r="W30" s="16"/>
      <c r="X30" s="16"/>
      <c r="Y30" s="16"/>
      <c r="Z30" s="16"/>
      <c r="AA30" s="16"/>
      <c r="AB30" s="15">
        <v>168.63</v>
      </c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6"/>
    </row>
    <row r="31" spans="1:40" x14ac:dyDescent="0.3">
      <c r="A31" s="12"/>
      <c r="B31" s="14"/>
      <c r="C31" s="37"/>
      <c r="D31" s="37"/>
      <c r="E31" s="37"/>
      <c r="F31" s="38">
        <f>SUM(G20:G30)</f>
        <v>2718.33</v>
      </c>
      <c r="G31" s="39"/>
      <c r="H31" s="38">
        <f>SUM(H20:H30)</f>
        <v>107.67999999999999</v>
      </c>
      <c r="I31" s="39"/>
      <c r="J31" s="38">
        <f>SUM(J20:J30)</f>
        <v>2610.6500000000005</v>
      </c>
      <c r="K31" s="40"/>
      <c r="L31" s="38">
        <f>SUM(L4:L30)</f>
        <v>92.4</v>
      </c>
      <c r="M31" s="38">
        <f>SUM(M8:M30)</f>
        <v>126.63</v>
      </c>
      <c r="N31" s="38">
        <f t="shared" ref="N31:AM31" si="0">SUM(N5:N30)</f>
        <v>0</v>
      </c>
      <c r="O31" s="38">
        <f t="shared" si="0"/>
        <v>355</v>
      </c>
      <c r="P31" s="38">
        <f t="shared" si="0"/>
        <v>0</v>
      </c>
      <c r="Q31" s="38">
        <f t="shared" si="0"/>
        <v>136.4</v>
      </c>
      <c r="R31" s="53">
        <f t="shared" si="0"/>
        <v>410.1</v>
      </c>
      <c r="S31" s="43">
        <f t="shared" si="0"/>
        <v>0</v>
      </c>
      <c r="T31" s="43">
        <f t="shared" si="0"/>
        <v>0</v>
      </c>
      <c r="U31" s="38">
        <f t="shared" si="0"/>
        <v>0</v>
      </c>
      <c r="V31" s="38">
        <f t="shared" si="0"/>
        <v>2481.4300000000003</v>
      </c>
      <c r="W31" s="38">
        <f t="shared" si="0"/>
        <v>69.56</v>
      </c>
      <c r="X31" s="38">
        <f t="shared" si="0"/>
        <v>0</v>
      </c>
      <c r="Y31" s="38">
        <f t="shared" si="0"/>
        <v>113.23</v>
      </c>
      <c r="Z31" s="38">
        <f t="shared" si="0"/>
        <v>0</v>
      </c>
      <c r="AA31" s="38">
        <f t="shared" si="0"/>
        <v>54.91</v>
      </c>
      <c r="AB31" s="38">
        <f t="shared" si="0"/>
        <v>524.26</v>
      </c>
      <c r="AC31" s="38">
        <f t="shared" si="0"/>
        <v>0</v>
      </c>
      <c r="AD31" s="38">
        <f t="shared" si="0"/>
        <v>0</v>
      </c>
      <c r="AE31" s="38">
        <f t="shared" si="0"/>
        <v>0</v>
      </c>
      <c r="AF31" s="38">
        <f t="shared" si="0"/>
        <v>682</v>
      </c>
      <c r="AG31" s="38">
        <f t="shared" si="0"/>
        <v>131.53</v>
      </c>
      <c r="AH31" s="38">
        <f t="shared" si="0"/>
        <v>0</v>
      </c>
      <c r="AI31" s="38">
        <f t="shared" si="0"/>
        <v>0</v>
      </c>
      <c r="AJ31" s="38">
        <f t="shared" si="0"/>
        <v>0</v>
      </c>
      <c r="AK31" s="38">
        <f t="shared" si="0"/>
        <v>0</v>
      </c>
      <c r="AL31" s="38">
        <f t="shared" si="0"/>
        <v>0</v>
      </c>
      <c r="AM31" s="41">
        <f t="shared" si="0"/>
        <v>0</v>
      </c>
      <c r="AN31" s="36"/>
    </row>
    <row r="32" spans="1:40" x14ac:dyDescent="0.3">
      <c r="A32" s="12"/>
      <c r="B32" s="35"/>
      <c r="C32" s="42"/>
      <c r="D32" s="42" t="s">
        <v>6</v>
      </c>
      <c r="E32" s="42"/>
      <c r="F32" s="43">
        <f>SUM(F31+F18+F12)</f>
        <v>5177.45</v>
      </c>
      <c r="G32" s="44"/>
      <c r="H32" s="45">
        <v>118.41</v>
      </c>
      <c r="I32" s="44"/>
      <c r="J32" s="43">
        <f>SUM(J31+J18+J12)</f>
        <v>5059.0400000000009</v>
      </c>
      <c r="K32" s="46"/>
      <c r="L32" s="44"/>
      <c r="M32" s="44"/>
      <c r="N32" s="44"/>
      <c r="O32" s="44"/>
      <c r="P32" s="44"/>
      <c r="Q32" s="44"/>
      <c r="R32" s="54"/>
      <c r="S32" s="44"/>
      <c r="T32" s="44"/>
      <c r="U32" s="56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7"/>
    </row>
  </sheetData>
  <sheetProtection algorithmName="SHA-512" hashValue="zjNSL1fwnZ8mlw2z/UEuqAyGcAESBjHrBZvKSqipv3a+Zvv68eopPyYATNP/UgJ3ryebO41HUEMtf4tbqBx30w==" saltValue="PfVds3YxAGMLMnyEUeIt/g==" spinCount="100000" sheet="1" objects="1" scenarios="1"/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2025-01-29T08:52:02Z</cp:lastPrinted>
  <dcterms:created xsi:type="dcterms:W3CDTF">2025-01-29T07:38:16Z</dcterms:created>
  <dcterms:modified xsi:type="dcterms:W3CDTF">2025-01-29T09:35:16Z</dcterms:modified>
</cp:coreProperties>
</file>